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<sst xmlns="http://schemas.openxmlformats.org/spreadsheetml/2006/main" count="55" uniqueCount="41">
  <si>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编制单位：宝应县残疾人联合会</t>
  </si>
  <si>
    <t>单位：万元</t>
  </si>
  <si>
    <t>备注</t>
  </si>
  <si>
    <t>一户多残
依老养残</t>
  </si>
  <si>
    <t>精防经费</t>
  </si>
  <si>
    <t>2016年度预算数</t>
  </si>
  <si>
    <t>其中</t>
  </si>
  <si>
    <t>省</t>
  </si>
  <si>
    <t>县</t>
  </si>
  <si>
    <t>镇（区）</t>
  </si>
  <si>
    <t>低保中
重残补贴金</t>
  </si>
  <si>
    <t>7-14岁残儿
康复经费</t>
  </si>
  <si>
    <t>0-6岁残儿
康复经费</t>
  </si>
  <si>
    <t>农村</t>
  </si>
  <si>
    <t>城市</t>
  </si>
  <si>
    <t>标准
（元/月）</t>
  </si>
  <si>
    <t>预计
发放人数（人）</t>
  </si>
  <si>
    <t>预算发放金额</t>
  </si>
  <si>
    <t>2016年度残疾人联合会专项资金预算安排表</t>
  </si>
  <si>
    <t>小计</t>
  </si>
  <si>
    <t>小计</t>
  </si>
  <si>
    <t>项目名称</t>
  </si>
  <si>
    <t>重残护理补贴</t>
  </si>
  <si>
    <t>特殊困难
残疾人救助</t>
  </si>
  <si>
    <t>单位：万元</t>
  </si>
  <si>
    <t>项目名称</t>
  </si>
  <si>
    <t>县本级预算发放金额</t>
  </si>
  <si>
    <t>重残护理补贴</t>
  </si>
  <si>
    <t>预计发放人数2201人，其中：农村1915人、发放标准80元/月/人；城市286人、发放标准120元/月/人。预计全年共发放金额225万元、省补比例60%需要135万元、县本级比例40%需要90万元。</t>
  </si>
  <si>
    <t>低保中
重残补贴金</t>
  </si>
  <si>
    <t>预计发放人数1985人，其中：农村1685人、发放标准60元/月/人；城市300人、发放标准80元/月/人。预计全年共发放金额150.1万元、省补比例60%需要90.1万元、县本级比例40%需要60万元。</t>
  </si>
  <si>
    <t>特殊困难
残疾人救助</t>
  </si>
  <si>
    <t>0-6岁残儿
康复经费</t>
  </si>
  <si>
    <t>7-14岁残儿
康复经费</t>
  </si>
  <si>
    <t>预计发放人数2201人，其中：农村1915人、发放标准80元/月/人；城市286人、发放标准120元/月/人。预计全年共发放金额225万元、省补比例60%需要135万元、县本级比例40%需要90万元。</t>
  </si>
  <si>
    <t>预计发放人数1985人，其中：农村1685人、发放标准60元/月/人；城市300人、发放标准80元/月/人。预计全年共发放金额150.1万元、省补比例60%需要90.1万元、县本级比例40%需要60万元。</t>
  </si>
  <si>
    <r>
      <t>预计发放人数4913人，其中：农村4008人、发放标准390元/月/人；城市465人、发放标
准520元/月/人；一户多残依老养残按同档同类</t>
    </r>
    <r>
      <rPr>
        <sz val="12"/>
        <rFont val="宋体"/>
        <family val="0"/>
      </rPr>
      <t>60%。含下半年提标，</t>
    </r>
    <r>
      <rPr>
        <sz val="12"/>
        <rFont val="宋体"/>
        <family val="0"/>
      </rPr>
      <t>预计全年共发放金
额</t>
    </r>
    <r>
      <rPr>
        <sz val="12"/>
        <rFont val="宋体"/>
        <family val="0"/>
      </rPr>
      <t>2195</t>
    </r>
    <r>
      <rPr>
        <sz val="12"/>
        <rFont val="宋体"/>
        <family val="0"/>
      </rPr>
      <t>万元、预计省补助</t>
    </r>
    <r>
      <rPr>
        <sz val="12"/>
        <rFont val="宋体"/>
        <family val="0"/>
      </rPr>
      <t>295</t>
    </r>
    <r>
      <rPr>
        <sz val="12"/>
        <rFont val="宋体"/>
        <family val="0"/>
      </rPr>
      <t>万元、镇（区）筹集</t>
    </r>
    <r>
      <rPr>
        <sz val="12"/>
        <rFont val="宋体"/>
        <family val="0"/>
      </rPr>
      <t>800万元</t>
    </r>
    <r>
      <rPr>
        <sz val="12"/>
        <rFont val="宋体"/>
        <family val="0"/>
      </rPr>
      <t>、县本级1100万元。</t>
    </r>
  </si>
  <si>
    <r>
      <t>全县约9</t>
    </r>
    <r>
      <rPr>
        <sz val="12"/>
        <rFont val="宋体"/>
        <family val="0"/>
      </rPr>
      <t>2</t>
    </r>
    <r>
      <rPr>
        <sz val="12"/>
        <rFont val="宋体"/>
        <family val="0"/>
      </rPr>
      <t>万人口*0.3</t>
    </r>
    <r>
      <rPr>
        <sz val="12"/>
        <rFont val="宋体"/>
        <family val="0"/>
      </rPr>
      <t>3</t>
    </r>
    <r>
      <rPr>
        <sz val="12"/>
        <rFont val="宋体"/>
        <family val="0"/>
      </rPr>
      <t>元/人计算，用于精神病患者免费服药及住院补助。</t>
    </r>
  </si>
  <si>
    <r>
      <t>预计0-6岁康复训练残儿</t>
    </r>
    <r>
      <rPr>
        <sz val="12"/>
        <rFont val="宋体"/>
        <family val="0"/>
      </rPr>
      <t>334</t>
    </r>
    <r>
      <rPr>
        <sz val="12"/>
        <rFont val="宋体"/>
        <family val="0"/>
      </rPr>
      <t>人，全年省补助康复训练经费</t>
    </r>
    <r>
      <rPr>
        <sz val="12"/>
        <rFont val="宋体"/>
        <family val="0"/>
      </rPr>
      <t>430</t>
    </r>
    <r>
      <rPr>
        <sz val="12"/>
        <rFont val="宋体"/>
        <family val="0"/>
      </rPr>
      <t>万元、县本级预计按</t>
    </r>
    <r>
      <rPr>
        <sz val="12"/>
        <rFont val="宋体"/>
        <family val="0"/>
      </rPr>
      <t>600</t>
    </r>
    <r>
      <rPr>
        <sz val="12"/>
        <rFont val="宋体"/>
        <family val="0"/>
      </rPr>
      <t>元/年/人标准补助。主要用于</t>
    </r>
    <r>
      <rPr>
        <sz val="12"/>
        <rFont val="宋体"/>
        <family val="0"/>
      </rPr>
      <t>0-6岁残儿康复训练餐费、训练康复师工资、购买康复训练仪器及器材等。</t>
    </r>
  </si>
  <si>
    <r>
      <t>预计7-14岁康复训练残儿</t>
    </r>
    <r>
      <rPr>
        <sz val="12"/>
        <rFont val="宋体"/>
        <family val="0"/>
      </rPr>
      <t>115</t>
    </r>
    <r>
      <rPr>
        <sz val="12"/>
        <rFont val="宋体"/>
        <family val="0"/>
      </rPr>
      <t>人，全年省补助康复训练经费</t>
    </r>
    <r>
      <rPr>
        <sz val="12"/>
        <rFont val="宋体"/>
        <family val="0"/>
      </rPr>
      <t>71</t>
    </r>
    <r>
      <rPr>
        <sz val="12"/>
        <rFont val="宋体"/>
        <family val="0"/>
      </rPr>
      <t>万元、县本级预计按</t>
    </r>
    <r>
      <rPr>
        <sz val="12"/>
        <rFont val="宋体"/>
        <family val="0"/>
      </rPr>
      <t>2200</t>
    </r>
    <r>
      <rPr>
        <sz val="12"/>
        <rFont val="宋体"/>
        <family val="0"/>
      </rPr>
      <t>元/年/人标准补助。主要用于</t>
    </r>
    <r>
      <rPr>
        <sz val="12"/>
        <rFont val="宋体"/>
        <family val="0"/>
      </rPr>
      <t>7-14</t>
    </r>
    <r>
      <rPr>
        <sz val="12"/>
        <rFont val="宋体"/>
        <family val="0"/>
      </rPr>
      <t>岁残儿康复训练餐费、训练康复师工资、购买康复训练仪器及器材等。</t>
    </r>
  </si>
  <si>
    <t>预计发放人数4913人，其中：农村4008人、发放标准390元/月/人；城市465人、发放标
准520元/月/人；一户多残依老养残按同档同类60%。含下半年提标，预计全年共发放金
额2195万元、预计省补助295万元、镇（区）筹集800万元、县本级1100万元。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</si>
</sst>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_ "/>
  </numFmts>
  <fonts count="6">
    <font>
      <sz val="12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3" fillId="0" borderId="1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7">
      <selection activeCell="E15" sqref="E15"/>
    </sheetView>
  </sheetViews>
  <sheetFormatPr defaultColWidth="9.00390625" defaultRowHeight="14.25"/>
  <cols>
    <col min="1" max="1" width="12.75390625" style="0" customWidth="1"/>
    <col min="2" max="2" width="10.375" style="0" customWidth="1"/>
    <col min="3" max="3" width="8.875" style="0" customWidth="1"/>
    <col min="4" max="4" width="9.625" style="0" customWidth="1"/>
    <col min="5" max="5" width="12.00390625" style="0" customWidth="1"/>
    <col min="6" max="6" width="11.625" style="0" customWidth="1"/>
    <col min="7" max="8" width="11.875" style="0" customWidth="1"/>
    <col min="9" max="9" width="54.625" style="0" customWidth="1"/>
    <col min="11" max="11" width="9.50390625" style="0" bestFit="1" customWidth="1"/>
  </cols>
  <sheetData>
    <row r="1" spans="1:9" ht="24.75" customHeight="1">
      <c r="A1" s="46" t="s">
        <v>18</v>
      </c>
      <c r="B1" s="47"/>
      <c r="C1" s="47"/>
      <c r="D1" s="47"/>
      <c r="E1" s="47"/>
      <c r="F1" s="47"/>
      <c r="G1" s="47"/>
      <c r="H1" s="47"/>
      <c r="I1" s="47"/>
    </row>
    <row r="2" spans="1:9" ht="24.75" customHeight="1">
      <c r="A2" s="46"/>
      <c r="B2" s="47"/>
      <c r="C2" s="47"/>
      <c r="D2" s="47"/>
      <c r="E2" s="47"/>
      <c r="F2" s="47"/>
      <c r="G2" s="47"/>
      <c r="H2" s="47"/>
      <c r="I2" s="47"/>
    </row>
    <row r="3" spans="1:9" ht="27" customHeight="1">
      <c r="A3" s="19" t="s">
        <v>0</v>
      </c>
      <c r="B3" s="22"/>
      <c r="C3" s="1"/>
      <c r="D3" s="1"/>
      <c r="E3" s="1"/>
      <c r="F3" s="1"/>
      <c r="G3" s="1"/>
      <c r="H3" s="1"/>
      <c r="I3" s="16" t="s">
        <v>1</v>
      </c>
    </row>
    <row r="4" spans="1:9" ht="23.25" customHeight="1">
      <c r="A4" s="56" t="s">
        <v>21</v>
      </c>
      <c r="B4" s="41" t="s">
        <v>5</v>
      </c>
      <c r="C4" s="41"/>
      <c r="D4" s="41"/>
      <c r="E4" s="41"/>
      <c r="F4" s="41"/>
      <c r="G4" s="41"/>
      <c r="H4" s="41"/>
      <c r="I4" s="41" t="s">
        <v>2</v>
      </c>
    </row>
    <row r="5" spans="1:9" ht="27" customHeight="1">
      <c r="A5" s="57"/>
      <c r="B5" s="54" t="s">
        <v>16</v>
      </c>
      <c r="C5" s="55"/>
      <c r="D5" s="51" t="s">
        <v>15</v>
      </c>
      <c r="E5" s="51" t="s">
        <v>17</v>
      </c>
      <c r="F5" s="48" t="s">
        <v>6</v>
      </c>
      <c r="G5" s="49"/>
      <c r="H5" s="50"/>
      <c r="I5" s="41"/>
    </row>
    <row r="6" spans="1:9" ht="24.75" customHeight="1">
      <c r="A6" s="53"/>
      <c r="B6" s="48"/>
      <c r="C6" s="50"/>
      <c r="D6" s="53"/>
      <c r="E6" s="52"/>
      <c r="F6" s="18" t="s">
        <v>7</v>
      </c>
      <c r="G6" s="18" t="s">
        <v>8</v>
      </c>
      <c r="H6" s="18" t="s">
        <v>9</v>
      </c>
      <c r="I6" s="41"/>
    </row>
    <row r="7" spans="1:9" ht="24" customHeight="1">
      <c r="A7" s="58" t="s">
        <v>22</v>
      </c>
      <c r="B7" s="21" t="s">
        <v>13</v>
      </c>
      <c r="C7" s="2">
        <v>1915</v>
      </c>
      <c r="D7" s="5">
        <v>80</v>
      </c>
      <c r="E7" s="4">
        <v>183.8</v>
      </c>
      <c r="F7" s="20">
        <f aca="true" t="shared" si="0" ref="F7:F12">E7*0.6</f>
        <v>110.28</v>
      </c>
      <c r="G7" s="20">
        <f aca="true" t="shared" si="1" ref="G7:G12">E7*0.4</f>
        <v>73.52000000000001</v>
      </c>
      <c r="H7" s="20"/>
      <c r="I7" s="43" t="s">
        <v>34</v>
      </c>
    </row>
    <row r="8" spans="1:9" ht="24" customHeight="1">
      <c r="A8" s="41"/>
      <c r="B8" s="2" t="s">
        <v>14</v>
      </c>
      <c r="C8" s="2">
        <v>286</v>
      </c>
      <c r="D8" s="5">
        <v>120</v>
      </c>
      <c r="E8" s="24">
        <v>41.2</v>
      </c>
      <c r="F8" s="20">
        <f t="shared" si="0"/>
        <v>24.720000000000002</v>
      </c>
      <c r="G8" s="20">
        <f t="shared" si="1"/>
        <v>16.48</v>
      </c>
      <c r="H8" s="20"/>
      <c r="I8" s="44"/>
    </row>
    <row r="9" spans="1:9" ht="24" customHeight="1">
      <c r="A9" s="38" t="s">
        <v>20</v>
      </c>
      <c r="B9" s="39"/>
      <c r="C9" s="10">
        <f>SUM(C7:C8)</f>
        <v>2201</v>
      </c>
      <c r="D9" s="26"/>
      <c r="E9" s="25">
        <f>SUM(E7:E8)</f>
        <v>225</v>
      </c>
      <c r="F9" s="23">
        <f t="shared" si="0"/>
        <v>135</v>
      </c>
      <c r="G9" s="23">
        <f t="shared" si="1"/>
        <v>90</v>
      </c>
      <c r="H9" s="20"/>
      <c r="I9" s="45"/>
    </row>
    <row r="10" spans="1:9" ht="24" customHeight="1">
      <c r="A10" s="40" t="s">
        <v>10</v>
      </c>
      <c r="B10" s="21" t="s">
        <v>13</v>
      </c>
      <c r="C10" s="2">
        <v>1685</v>
      </c>
      <c r="D10" s="4">
        <v>60</v>
      </c>
      <c r="E10" s="4">
        <v>121.3</v>
      </c>
      <c r="F10" s="20">
        <f t="shared" si="0"/>
        <v>72.78</v>
      </c>
      <c r="G10" s="20">
        <f t="shared" si="1"/>
        <v>48.52</v>
      </c>
      <c r="H10" s="20"/>
      <c r="I10" s="43" t="s">
        <v>35</v>
      </c>
    </row>
    <row r="11" spans="1:9" ht="24" customHeight="1">
      <c r="A11" s="41"/>
      <c r="B11" s="2" t="s">
        <v>14</v>
      </c>
      <c r="C11" s="2">
        <v>300</v>
      </c>
      <c r="D11" s="4">
        <v>80</v>
      </c>
      <c r="E11" s="4">
        <v>28.8</v>
      </c>
      <c r="F11" s="20">
        <f t="shared" si="0"/>
        <v>17.28</v>
      </c>
      <c r="G11" s="20">
        <f t="shared" si="1"/>
        <v>11.520000000000001</v>
      </c>
      <c r="H11" s="20"/>
      <c r="I11" s="44"/>
    </row>
    <row r="12" spans="1:9" ht="24" customHeight="1">
      <c r="A12" s="38" t="s">
        <v>19</v>
      </c>
      <c r="B12" s="39"/>
      <c r="C12" s="10">
        <f>SUM(C10:C11)</f>
        <v>1985</v>
      </c>
      <c r="D12" s="26"/>
      <c r="E12" s="17">
        <f>SUM(E10:E11)</f>
        <v>150.1</v>
      </c>
      <c r="F12" s="23">
        <f t="shared" si="0"/>
        <v>90.05999999999999</v>
      </c>
      <c r="G12" s="23">
        <f t="shared" si="1"/>
        <v>60.04</v>
      </c>
      <c r="H12" s="20"/>
      <c r="I12" s="45"/>
    </row>
    <row r="13" spans="1:9" ht="28.5" customHeight="1">
      <c r="A13" s="40" t="s">
        <v>23</v>
      </c>
      <c r="B13" s="21" t="s">
        <v>13</v>
      </c>
      <c r="C13" s="2">
        <v>4008</v>
      </c>
      <c r="D13" s="5">
        <v>390</v>
      </c>
      <c r="E13" s="4">
        <v>1875.7</v>
      </c>
      <c r="F13" s="20">
        <f>E13*0.12</f>
        <v>225.084</v>
      </c>
      <c r="G13" s="20">
        <f>E13-H13-F13</f>
        <v>900.336</v>
      </c>
      <c r="H13" s="20">
        <f>E13*0.4</f>
        <v>750.2800000000001</v>
      </c>
      <c r="I13" s="43" t="s">
        <v>40</v>
      </c>
    </row>
    <row r="14" spans="1:9" ht="30" customHeight="1">
      <c r="A14" s="41"/>
      <c r="B14" s="2" t="s">
        <v>14</v>
      </c>
      <c r="C14" s="2">
        <v>465</v>
      </c>
      <c r="D14" s="5">
        <v>520</v>
      </c>
      <c r="E14" s="4">
        <v>290.2</v>
      </c>
      <c r="F14" s="20">
        <f>E14*0.12</f>
        <v>34.824</v>
      </c>
      <c r="G14" s="20">
        <f>E14-H14-F14</f>
        <v>139.296</v>
      </c>
      <c r="H14" s="20">
        <f>E14*0.4</f>
        <v>116.08</v>
      </c>
      <c r="I14" s="44"/>
    </row>
    <row r="15" spans="1:9" ht="31.5" customHeight="1">
      <c r="A15" s="40" t="s">
        <v>3</v>
      </c>
      <c r="B15" s="21" t="s">
        <v>13</v>
      </c>
      <c r="C15" s="2">
        <v>412</v>
      </c>
      <c r="D15" s="7">
        <v>234</v>
      </c>
      <c r="E15" s="4">
        <v>115.7</v>
      </c>
      <c r="F15" s="20">
        <f>E15*0.12</f>
        <v>13.884</v>
      </c>
      <c r="G15" s="20">
        <f>E15-H15-F15</f>
        <v>55.536</v>
      </c>
      <c r="H15" s="20">
        <f>E15*0.4</f>
        <v>46.28</v>
      </c>
      <c r="I15" s="44"/>
    </row>
    <row r="16" spans="1:9" ht="31.5" customHeight="1">
      <c r="A16" s="42"/>
      <c r="B16" s="2" t="s">
        <v>14</v>
      </c>
      <c r="C16" s="9">
        <v>28</v>
      </c>
      <c r="D16" s="8">
        <v>312</v>
      </c>
      <c r="E16" s="4">
        <v>10</v>
      </c>
      <c r="F16" s="20">
        <f>E16*0.12</f>
        <v>1.2</v>
      </c>
      <c r="G16" s="20">
        <f>E16-H16-F16</f>
        <v>4.8</v>
      </c>
      <c r="H16" s="20">
        <f>E16*0.4</f>
        <v>4</v>
      </c>
      <c r="I16" s="44"/>
    </row>
    <row r="17" spans="1:9" ht="30" customHeight="1">
      <c r="A17" s="38" t="s">
        <v>20</v>
      </c>
      <c r="B17" s="39"/>
      <c r="C17" s="10">
        <f>SUM(C13:C16)</f>
        <v>4913</v>
      </c>
      <c r="D17" s="10"/>
      <c r="E17" s="11">
        <f>SUM(E13:E16)</f>
        <v>2291.6</v>
      </c>
      <c r="F17" s="23">
        <f>E17*0.12</f>
        <v>274.99199999999996</v>
      </c>
      <c r="G17" s="23">
        <f>E17-H17-F17</f>
        <v>1099.968</v>
      </c>
      <c r="H17" s="23">
        <f>E17*0.4</f>
        <v>916.64</v>
      </c>
      <c r="I17" s="45"/>
    </row>
    <row r="18" spans="1:9" ht="29.25" customHeight="1">
      <c r="A18" s="3" t="s">
        <v>4</v>
      </c>
      <c r="B18" s="3"/>
      <c r="C18" s="12"/>
      <c r="D18" s="12"/>
      <c r="E18" s="3"/>
      <c r="F18" s="3"/>
      <c r="G18" s="3">
        <v>30</v>
      </c>
      <c r="H18" s="3"/>
      <c r="I18" s="36" t="s">
        <v>37</v>
      </c>
    </row>
    <row r="19" spans="1:9" ht="58.5" customHeight="1">
      <c r="A19" s="13" t="s">
        <v>12</v>
      </c>
      <c r="B19" s="13"/>
      <c r="C19" s="14"/>
      <c r="D19" s="14"/>
      <c r="E19" s="6">
        <v>20</v>
      </c>
      <c r="F19" s="6"/>
      <c r="G19" s="6">
        <v>20</v>
      </c>
      <c r="H19" s="6"/>
      <c r="I19" s="37" t="s">
        <v>38</v>
      </c>
    </row>
    <row r="20" spans="1:9" ht="58.5" customHeight="1">
      <c r="A20" s="13" t="s">
        <v>11</v>
      </c>
      <c r="B20" s="13"/>
      <c r="C20" s="15"/>
      <c r="D20" s="15"/>
      <c r="E20" s="2">
        <v>25</v>
      </c>
      <c r="F20" s="2"/>
      <c r="G20" s="2">
        <v>25</v>
      </c>
      <c r="H20" s="2"/>
      <c r="I20" s="37" t="s">
        <v>39</v>
      </c>
    </row>
  </sheetData>
  <sheetProtection/>
  <mergeCells count="18">
    <mergeCell ref="I7:I9"/>
    <mergeCell ref="I10:I12"/>
    <mergeCell ref="A7:A8"/>
    <mergeCell ref="A9:B9"/>
    <mergeCell ref="A4:A6"/>
    <mergeCell ref="A12:B12"/>
    <mergeCell ref="A10:A11"/>
    <mergeCell ref="A1:I2"/>
    <mergeCell ref="F5:H5"/>
    <mergeCell ref="E5:E6"/>
    <mergeCell ref="D5:D6"/>
    <mergeCell ref="I4:I6"/>
    <mergeCell ref="B4:H4"/>
    <mergeCell ref="B5:C6"/>
    <mergeCell ref="A17:B17"/>
    <mergeCell ref="A13:A14"/>
    <mergeCell ref="A15:A16"/>
    <mergeCell ref="I13:I17"/>
  </mergeCells>
  <printOptions horizontalCentered="1"/>
  <pageMargins left="0.15748031496062992" right="0.15748031496062992" top="0.2362204724409449" bottom="0.1968503937007874" header="0.2362204724409449" footer="0.1574803149606299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7" sqref="C7:C10"/>
    </sheetView>
  </sheetViews>
  <sheetFormatPr defaultColWidth="9.00390625" defaultRowHeight="14.25"/>
  <cols>
    <col min="1" max="1" width="16.875" style="0" customWidth="1"/>
    <col min="2" max="2" width="13.625" style="0" customWidth="1"/>
    <col min="3" max="3" width="93.625" style="0" customWidth="1"/>
    <col min="5" max="5" width="9.50390625" style="0" bestFit="1" customWidth="1"/>
  </cols>
  <sheetData>
    <row r="1" spans="1:3" ht="24.75" customHeight="1">
      <c r="A1" s="46" t="s">
        <v>18</v>
      </c>
      <c r="B1" s="47"/>
      <c r="C1" s="47"/>
    </row>
    <row r="2" spans="1:3" ht="24.75" customHeight="1">
      <c r="A2" s="46"/>
      <c r="B2" s="47"/>
      <c r="C2" s="47"/>
    </row>
    <row r="3" spans="1:3" ht="27" customHeight="1">
      <c r="A3" s="27" t="s">
        <v>0</v>
      </c>
      <c r="B3" s="28"/>
      <c r="C3" s="29" t="s">
        <v>24</v>
      </c>
    </row>
    <row r="4" spans="1:3" ht="40.5" customHeight="1">
      <c r="A4" s="30" t="s">
        <v>25</v>
      </c>
      <c r="B4" s="31" t="s">
        <v>26</v>
      </c>
      <c r="C4" s="32" t="s">
        <v>2</v>
      </c>
    </row>
    <row r="5" spans="1:3" ht="42" customHeight="1">
      <c r="A5" s="32" t="s">
        <v>27</v>
      </c>
      <c r="B5" s="32">
        <v>90</v>
      </c>
      <c r="C5" s="33" t="s">
        <v>28</v>
      </c>
    </row>
    <row r="6" spans="1:3" ht="42" customHeight="1">
      <c r="A6" s="34" t="s">
        <v>29</v>
      </c>
      <c r="B6" s="32">
        <v>60</v>
      </c>
      <c r="C6" s="33" t="s">
        <v>30</v>
      </c>
    </row>
    <row r="7" spans="1:3" ht="55.5" customHeight="1">
      <c r="A7" s="34" t="s">
        <v>31</v>
      </c>
      <c r="B7" s="30">
        <v>1100</v>
      </c>
      <c r="C7" s="59" t="s">
        <v>36</v>
      </c>
    </row>
    <row r="8" spans="1:3" ht="42" customHeight="1">
      <c r="A8" s="35" t="s">
        <v>4</v>
      </c>
      <c r="B8" s="34">
        <v>30</v>
      </c>
      <c r="C8" s="36" t="s">
        <v>37</v>
      </c>
    </row>
    <row r="9" spans="1:3" ht="42" customHeight="1">
      <c r="A9" s="34" t="s">
        <v>32</v>
      </c>
      <c r="B9" s="34">
        <v>20</v>
      </c>
      <c r="C9" s="37" t="s">
        <v>38</v>
      </c>
    </row>
    <row r="10" spans="1:3" ht="42" customHeight="1">
      <c r="A10" s="34" t="s">
        <v>33</v>
      </c>
      <c r="B10" s="30">
        <v>25</v>
      </c>
      <c r="C10" s="37" t="s">
        <v>39</v>
      </c>
    </row>
  </sheetData>
  <sheetProtection/>
  <mergeCells count="1">
    <mergeCell ref="A1:C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用户</cp:lastModifiedBy>
  <cp:lastPrinted>2016-07-28T02:24:26Z</cp:lastPrinted>
  <dcterms:created xsi:type="dcterms:W3CDTF">2014-11-11T01:48:06Z</dcterms:created>
  <dcterms:modified xsi:type="dcterms:W3CDTF">2016-07-28T02:25:55Z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